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FTEKHARI\Desktop\form\"/>
    </mc:Choice>
  </mc:AlternateContent>
  <bookViews>
    <workbookView xWindow="0" yWindow="0" windowWidth="16815" windowHeight="7530" tabRatio="599" activeTab="1"/>
  </bookViews>
  <sheets>
    <sheet name="راهنمای ورود اطلاعات" sheetId="3" r:id="rId1"/>
    <sheet name="form" sheetId="1" r:id="rId2"/>
    <sheet name="list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5" l="1"/>
  <c r="J2" i="5"/>
  <c r="F2" i="5"/>
  <c r="E2" i="5"/>
  <c r="D2" i="5"/>
  <c r="C2" i="5"/>
  <c r="B2" i="5"/>
  <c r="A2" i="5"/>
  <c r="AE51" i="1"/>
  <c r="AE50" i="1"/>
  <c r="G16" i="1" s="1"/>
  <c r="M2" i="5" s="1"/>
  <c r="AG40" i="1"/>
  <c r="AF40" i="1"/>
  <c r="AG39" i="1"/>
  <c r="AF39" i="1"/>
  <c r="AH38" i="1"/>
  <c r="AG38" i="1"/>
  <c r="AH37" i="1"/>
  <c r="AC37" i="1"/>
  <c r="AH36" i="1"/>
  <c r="AC36" i="1"/>
  <c r="AC35" i="1"/>
  <c r="AD34" i="1"/>
  <c r="AB34" i="1"/>
  <c r="AD33" i="1"/>
  <c r="AB33" i="1"/>
  <c r="G10" i="1" s="1"/>
  <c r="G2" i="5" s="1"/>
  <c r="AD32" i="1"/>
  <c r="G12" i="1" s="1"/>
  <c r="I2" i="5" s="1"/>
  <c r="AB32" i="1"/>
  <c r="G14" i="1"/>
  <c r="G18" i="1" l="1"/>
  <c r="L2" i="5" s="1"/>
  <c r="G21" i="1"/>
  <c r="N2" i="5" s="1"/>
  <c r="G11" i="1"/>
  <c r="H2" i="5" s="1"/>
  <c r="G24" i="1"/>
  <c r="O2" i="5" s="1"/>
  <c r="G26" i="1" l="1"/>
  <c r="P2" i="5" s="1"/>
</calcChain>
</file>

<file path=xl/sharedStrings.xml><?xml version="1.0" encoding="utf-8"?>
<sst xmlns="http://schemas.openxmlformats.org/spreadsheetml/2006/main" count="96" uniqueCount="85">
  <si>
    <t>اولویت انتخاب</t>
  </si>
  <si>
    <t>نام :</t>
  </si>
  <si>
    <t>نام خانوادگی:</t>
  </si>
  <si>
    <t>هفتم</t>
  </si>
  <si>
    <t>هشتم</t>
  </si>
  <si>
    <t>امتیاز</t>
  </si>
  <si>
    <t>معدل</t>
  </si>
  <si>
    <t>انضباط (عالی) :</t>
  </si>
  <si>
    <t>انضباط</t>
  </si>
  <si>
    <t>علوم تجربی:</t>
  </si>
  <si>
    <t>علوم</t>
  </si>
  <si>
    <t>درصد پیشرفت تحصیلی :</t>
  </si>
  <si>
    <t>مرحله اول</t>
  </si>
  <si>
    <t>مرحله دوم</t>
  </si>
  <si>
    <t>رتبه پیشرفت</t>
  </si>
  <si>
    <t>اول کشوری</t>
  </si>
  <si>
    <t>دوم کشوری</t>
  </si>
  <si>
    <t>سوم کشوری</t>
  </si>
  <si>
    <t>چهارم کشوری</t>
  </si>
  <si>
    <t>پنجم کشوری</t>
  </si>
  <si>
    <t>ششم کشوری</t>
  </si>
  <si>
    <t>هفتم کشوری</t>
  </si>
  <si>
    <t>هشتم کشوری</t>
  </si>
  <si>
    <t>نهم کشوری</t>
  </si>
  <si>
    <t>دهم کشوری</t>
  </si>
  <si>
    <t>اول استانی</t>
  </si>
  <si>
    <t>دوم استانی</t>
  </si>
  <si>
    <t>سوم استانی</t>
  </si>
  <si>
    <t xml:space="preserve">چهارم استانی </t>
  </si>
  <si>
    <t>پنجم استانی</t>
  </si>
  <si>
    <t>رتبه پیشرفت تحصیلی :</t>
  </si>
  <si>
    <t>پیشرفت تحصیلی 1</t>
  </si>
  <si>
    <t>پیشرفت تحصیلی 2</t>
  </si>
  <si>
    <t>آزمون المپیاد :</t>
  </si>
  <si>
    <t>ازمون المپیاد</t>
  </si>
  <si>
    <t xml:space="preserve">اول </t>
  </si>
  <si>
    <t>دوم</t>
  </si>
  <si>
    <t>سوم</t>
  </si>
  <si>
    <t>چهارم</t>
  </si>
  <si>
    <t>کنگره قرانی</t>
  </si>
  <si>
    <t>نهم</t>
  </si>
  <si>
    <t>گامهای قرانی</t>
  </si>
  <si>
    <t>مرحله</t>
  </si>
  <si>
    <t>کشوری</t>
  </si>
  <si>
    <t>استانی</t>
  </si>
  <si>
    <t xml:space="preserve">گام اول </t>
  </si>
  <si>
    <t>گام دوم</t>
  </si>
  <si>
    <t>گام سوم</t>
  </si>
  <si>
    <t>رشته</t>
  </si>
  <si>
    <t>اولویت 2</t>
  </si>
  <si>
    <t>اولویت 3</t>
  </si>
  <si>
    <t>امتیاز نهایی</t>
  </si>
  <si>
    <t xml:space="preserve"> </t>
  </si>
  <si>
    <t xml:space="preserve">  </t>
  </si>
  <si>
    <t>شماره شناسنامه :</t>
  </si>
  <si>
    <t>مدرسه</t>
  </si>
  <si>
    <t>شهید اژه ای 1</t>
  </si>
  <si>
    <t>شهید اژه ای 2</t>
  </si>
  <si>
    <t>شهید اژه ای 3</t>
  </si>
  <si>
    <t xml:space="preserve"> معدل سالانه:</t>
  </si>
  <si>
    <t>رتبه کسب نشده</t>
  </si>
  <si>
    <t>تلفن منزل :</t>
  </si>
  <si>
    <t>تلفن همراه :</t>
  </si>
  <si>
    <t>اولویت اول</t>
  </si>
  <si>
    <t>اولویت دوم</t>
  </si>
  <si>
    <t>اولویت  1</t>
  </si>
  <si>
    <t>اولویت سوم</t>
  </si>
  <si>
    <t>نام</t>
  </si>
  <si>
    <t>نام خانوادگی</t>
  </si>
  <si>
    <t>شماره شناسنامه</t>
  </si>
  <si>
    <t>معدل سالانه</t>
  </si>
  <si>
    <t>علوم تجربی</t>
  </si>
  <si>
    <t>پیشرفت تحصیلی ۱</t>
  </si>
  <si>
    <t>پیشرفت تحصیلی ۲</t>
  </si>
  <si>
    <t xml:space="preserve">کنگره قرآنی </t>
  </si>
  <si>
    <t xml:space="preserve">گامهای قرآنی </t>
  </si>
  <si>
    <t xml:space="preserve">آزمون المپیاد </t>
  </si>
  <si>
    <t>رتبه پیشرفت تحصیلی</t>
  </si>
  <si>
    <t>جمع امتیاز</t>
  </si>
  <si>
    <t>ادبیات و علوم انسانی اژه ای 1</t>
  </si>
  <si>
    <t>علوم تجربی اژه ای 2</t>
  </si>
  <si>
    <t>کنگره قرآنی</t>
  </si>
  <si>
    <t>گامهای قرآنی</t>
  </si>
  <si>
    <t>ریاضی فیزیک اژه ای 2</t>
  </si>
  <si>
    <t>دبیرستان شهید اژه ای 3 ناحیه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</si>
</sst>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Arial"/>
      <family val="2"/>
      <charset val="178"/>
      <scheme val="minor"/>
    </font>
    <font>
      <sz val="10"/>
      <color rgb="FFFF0000"/>
      <name val="2  Titr"/>
      <charset val="178"/>
    </font>
    <font>
      <sz val="11"/>
      <color theme="9" tint="-0.249977111117893"/>
      <name val="Arial"/>
      <family val="2"/>
      <charset val="178"/>
      <scheme val="minor"/>
    </font>
    <font>
      <sz val="11"/>
      <color theme="9" tint="-0.249977111117893"/>
      <name val="2  Titr"/>
      <charset val="178"/>
    </font>
    <font>
      <sz val="14"/>
      <color rgb="FFFF0000"/>
      <name val="2  Titr"/>
      <charset val="178"/>
    </font>
    <font>
      <sz val="11"/>
      <color theme="0"/>
      <name val="2  Titr"/>
      <charset val="178"/>
    </font>
    <font>
      <sz val="11"/>
      <color rgb="FFFF0000"/>
      <name val="2  Titr"/>
      <charset val="178"/>
    </font>
    <font>
      <sz val="12"/>
      <color rgb="FF00B050"/>
      <name val="2  Titr"/>
      <charset val="178"/>
    </font>
    <font>
      <sz val="11"/>
      <color theme="1"/>
      <name val="2  Titr"/>
      <charset val="178"/>
    </font>
    <font>
      <sz val="18"/>
      <color rgb="FFFF0000"/>
      <name val="2  Titr"/>
      <charset val="178"/>
    </font>
    <font>
      <sz val="10"/>
      <color theme="9" tint="-0.249977111117893"/>
      <name val="2  Titr"/>
      <charset val="178"/>
    </font>
    <font>
      <sz val="10"/>
      <color rgb="FF00B050"/>
      <name val="2  Titr"/>
      <charset val="178"/>
    </font>
    <font>
      <sz val="9"/>
      <color theme="1"/>
      <name val="2  Titr"/>
      <charset val="178"/>
    </font>
    <font>
      <sz val="14"/>
      <color rgb="FF00B050"/>
      <name val="2  Titr"/>
      <charset val="178"/>
    </font>
    <font>
      <sz val="11"/>
      <name val="2  Titr"/>
      <charset val="178"/>
    </font>
    <font>
      <sz val="11"/>
      <color theme="0" tint="-4.9989318521683403E-2"/>
      <name val="2  Titr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5" borderId="0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5" fillId="7" borderId="0" xfId="0" applyFont="1" applyFill="1" applyBorder="1" applyAlignment="1" applyProtection="1">
      <alignment horizontal="center"/>
      <protection locked="0"/>
    </xf>
    <xf numFmtId="0" fontId="3" fillId="7" borderId="10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0" fillId="0" borderId="12" xfId="0" applyBorder="1" applyProtection="1"/>
    <xf numFmtId="0" fontId="0" fillId="0" borderId="12" xfId="0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0" fillId="3" borderId="0" xfId="0" applyFill="1" applyProtection="1"/>
    <xf numFmtId="0" fontId="0" fillId="3" borderId="1" xfId="0" applyFill="1" applyBorder="1" applyProtection="1"/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Protection="1"/>
    <xf numFmtId="0" fontId="0" fillId="0" borderId="4" xfId="0" applyBorder="1" applyProtection="1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quotePrefix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quotePrefix="1" applyFont="1" applyBorder="1" applyAlignment="1" applyProtection="1">
      <alignment horizontal="center"/>
    </xf>
    <xf numFmtId="0" fontId="7" fillId="0" borderId="0" xfId="0" quotePrefix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0" fillId="0" borderId="6" xfId="0" applyBorder="1" applyProtection="1"/>
    <xf numFmtId="0" fontId="7" fillId="0" borderId="7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Protection="1"/>
    <xf numFmtId="0" fontId="0" fillId="0" borderId="5" xfId="0" applyBorder="1" applyProtection="1"/>
    <xf numFmtId="0" fontId="9" fillId="2" borderId="0" xfId="0" quotePrefix="1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6" fillId="0" borderId="0" xfId="0" quotePrefix="1" applyFont="1" applyBorder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0" borderId="0" xfId="0" applyProtection="1"/>
    <xf numFmtId="0" fontId="0" fillId="3" borderId="5" xfId="0" applyFill="1" applyBorder="1" applyProtection="1"/>
    <xf numFmtId="0" fontId="0" fillId="3" borderId="13" xfId="0" applyFill="1" applyBorder="1" applyProtection="1"/>
    <xf numFmtId="0" fontId="6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3" fillId="3" borderId="2" xfId="0" quotePrefix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quotePrefix="1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2" fillId="0" borderId="0" xfId="0" quotePrefix="1" applyFont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0" fillId="0" borderId="0" xfId="0" applyProtection="1">
      <protection locked="0"/>
    </xf>
    <xf numFmtId="0" fontId="8" fillId="0" borderId="0" xfId="0" quotePrefix="1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2" fontId="3" fillId="5" borderId="1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AC$32" lockText="1" noThreeD="1"/>
</file>

<file path=xl/ctrlProps/ctrlProp10.xml><?xml version="1.0" encoding="utf-8"?>
<formControlPr xmlns="http://schemas.microsoft.com/office/spreadsheetml/2009/9/main" objectType="CheckBox" checked="Checked" fmlaLink="$AH$33" lockText="1" noThreeD="1"/>
</file>

<file path=xl/ctrlProps/ctrlProp11.xml><?xml version="1.0" encoding="utf-8"?>
<formControlPr xmlns="http://schemas.microsoft.com/office/spreadsheetml/2009/9/main" objectType="CheckBox" checked="Checked" fmlaLink="$AH$34" lockText="1" noThreeD="1"/>
</file>

<file path=xl/ctrlProps/ctrlProp12.xml><?xml version="1.0" encoding="utf-8"?>
<formControlPr xmlns="http://schemas.microsoft.com/office/spreadsheetml/2009/9/main" objectType="CheckBox" checked="Checked" fmlaLink="$AH$35" lockText="1" noThreeD="1"/>
</file>

<file path=xl/ctrlProps/ctrlProp13.xml><?xml version="1.0" encoding="utf-8"?>
<formControlPr xmlns="http://schemas.microsoft.com/office/spreadsheetml/2009/9/main" objectType="CheckBox" checked="Checked" fmlaLink="$AC$34" lockText="1" noThreeD="1"/>
</file>

<file path=xl/ctrlProps/ctrlProp2.xml><?xml version="1.0" encoding="utf-8"?>
<formControlPr xmlns="http://schemas.microsoft.com/office/spreadsheetml/2009/9/main" objectType="CheckBox" checked="Checked" fmlaLink="$AC$33" lockText="1" noThreeD="1"/>
</file>

<file path=xl/ctrlProps/ctrlProp3.xml><?xml version="1.0" encoding="utf-8"?>
<formControlPr xmlns="http://schemas.microsoft.com/office/spreadsheetml/2009/9/main" objectType="Drop" dropStyle="combo" dx="16" fmlaLink="$AE$49" fmlaRange="$AE$32:$AE$47" noThreeD="1" sel="2" val="0"/>
</file>

<file path=xl/ctrlProps/ctrlProp4.xml><?xml version="1.0" encoding="utf-8"?>
<formControlPr xmlns="http://schemas.microsoft.com/office/spreadsheetml/2009/9/main" objectType="Drop" dropStyle="combo" dx="16" fmlaLink="$AE$48" fmlaRange="$AE$32:$AE$47" noThreeD="1" sel="2" val="0"/>
</file>

<file path=xl/ctrlProps/ctrlProp5.xml><?xml version="1.0" encoding="utf-8"?>
<formControlPr xmlns="http://schemas.microsoft.com/office/spreadsheetml/2009/9/main" objectType="Drop" dropStyle="combo" dx="16" fmlaLink="$AF$37" fmlaRange="$AF$32:$AF$36" noThreeD="1" sel="2" val="0"/>
</file>

<file path=xl/ctrlProps/ctrlProp6.xml><?xml version="1.0" encoding="utf-8"?>
<formControlPr xmlns="http://schemas.microsoft.com/office/spreadsheetml/2009/9/main" objectType="Drop" dropStyle="combo" dx="16" fmlaLink="$AF$38" fmlaRange="$AF$32:$AF$36" noThreeD="1" sel="2" val="0"/>
</file>

<file path=xl/ctrlProps/ctrlProp7.xml><?xml version="1.0" encoding="utf-8"?>
<formControlPr xmlns="http://schemas.microsoft.com/office/spreadsheetml/2009/9/main" objectType="Drop" dropStyle="combo" dx="16" fmlaLink="$AG$35" fmlaRange="$AG$32:$AG$34" noThreeD="1" sel="2" val="0"/>
</file>

<file path=xl/ctrlProps/ctrlProp8.xml><?xml version="1.0" encoding="utf-8"?>
<formControlPr xmlns="http://schemas.microsoft.com/office/spreadsheetml/2009/9/main" objectType="Drop" dropStyle="combo" dx="16" fmlaLink="$AG$36" fmlaRange="$AG$32:$AG$34" noThreeD="1" sel="2" val="0"/>
</file>

<file path=xl/ctrlProps/ctrlProp9.xml><?xml version="1.0" encoding="utf-8"?>
<formControlPr xmlns="http://schemas.microsoft.com/office/spreadsheetml/2009/9/main" objectType="Drop" dropStyle="combo" dx="16" fmlaLink="$AG$37" fmlaRange="$AG$32:$AG$34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38099</xdr:rowOff>
    </xdr:from>
    <xdr:to>
      <xdr:col>15</xdr:col>
      <xdr:colOff>494350</xdr:colOff>
      <xdr:row>23</xdr:row>
      <xdr:rowOff>85725</xdr:rowOff>
    </xdr:to>
    <xdr:grpSp>
      <xdr:nvGrpSpPr>
        <xdr:cNvPr id="4" name="Group 3"/>
        <xdr:cNvGrpSpPr/>
      </xdr:nvGrpSpPr>
      <xdr:grpSpPr>
        <a:xfrm>
          <a:off x="11225365850" y="38099"/>
          <a:ext cx="10752775" cy="4210051"/>
          <a:chOff x="11225365850" y="38099"/>
          <a:chExt cx="10752775" cy="4210051"/>
        </a:xfrm>
      </xdr:grpSpPr>
      <xdr:sp macro="" textlink="">
        <xdr:nvSpPr>
          <xdr:cNvPr id="2" name="TextBox 1"/>
          <xdr:cNvSpPr txBox="1"/>
        </xdr:nvSpPr>
        <xdr:spPr>
          <a:xfrm>
            <a:off x="11229527325" y="38099"/>
            <a:ext cx="6591300" cy="4210051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r>
              <a:rPr lang="fa-IR" sz="1200">
                <a:cs typeface="2  Titr" panose="00000700000000000000" pitchFamily="2" charset="-78"/>
              </a:rPr>
              <a:t>1- اطلاعات بصورت کامل و با دقت تکمیل کردد.</a:t>
            </a:r>
          </a:p>
          <a:p>
            <a:pPr algn="r" rtl="1"/>
            <a:r>
              <a:rPr lang="fa-IR" sz="1200">
                <a:cs typeface="2  Titr" panose="00000700000000000000" pitchFamily="2" charset="-78"/>
              </a:rPr>
              <a:t>2- در اولویت انتخاب مدرسه و رشته تحصیلی دقت لازم به عمل آید ؛</a:t>
            </a:r>
            <a:r>
              <a:rPr lang="fa-IR" sz="1200" baseline="0">
                <a:cs typeface="2  Titr" panose="00000700000000000000" pitchFamily="2" charset="-78"/>
              </a:rPr>
              <a:t> پس از تکمیل و ارسال فایل به هیچ عنوان قابل تغییر نمی باشد. (</a:t>
            </a:r>
            <a:r>
              <a:rPr lang="fa-IR" sz="1200" baseline="0">
                <a:solidFill>
                  <a:srgbClr val="FF0000"/>
                </a:solidFill>
                <a:cs typeface="2  Titr" panose="00000700000000000000" pitchFamily="2" charset="-78"/>
              </a:rPr>
              <a:t>تکمیل تمامی اولویت ها الزامی است</a:t>
            </a:r>
            <a:r>
              <a:rPr lang="fa-IR" sz="1200" baseline="0">
                <a:cs typeface="2  Titr" panose="00000700000000000000" pitchFamily="2" charset="-78"/>
              </a:rPr>
              <a:t>)</a:t>
            </a:r>
          </a:p>
          <a:p>
            <a:pPr algn="r" rtl="1"/>
            <a:r>
              <a:rPr lang="fa-IR" sz="1200" baseline="0">
                <a:cs typeface="2  Titr" panose="00000700000000000000" pitchFamily="2" charset="-78"/>
              </a:rPr>
              <a:t>3- اطلاعات در قسمت </a:t>
            </a:r>
            <a:r>
              <a:rPr lang="en-US" sz="1200" baseline="0">
                <a:cs typeface="2  Titr" panose="00000700000000000000" pitchFamily="2" charset="-78"/>
              </a:rPr>
              <a:t>form</a:t>
            </a:r>
            <a:r>
              <a:rPr lang="fa-IR" sz="1200" baseline="0">
                <a:cs typeface="2  Titr" panose="00000700000000000000" pitchFamily="2" charset="-78"/>
              </a:rPr>
              <a:t> شکل نمونه پر گردد.</a:t>
            </a:r>
          </a:p>
          <a:p>
            <a:pPr algn="r" rtl="1"/>
            <a:r>
              <a:rPr lang="fa-IR" sz="1200" baseline="0">
                <a:cs typeface="2  Titr" panose="00000700000000000000" pitchFamily="2" charset="-78"/>
              </a:rPr>
              <a:t>4- در امتیاز معدل دقت گردد برای پایه ی هفتم  ، هشتم و نهم معدل کل می باشد.</a:t>
            </a:r>
          </a:p>
          <a:p>
            <a:pPr algn="r" rtl="1"/>
            <a:r>
              <a:rPr lang="fa-IR" sz="1200" baseline="0">
                <a:cs typeface="2  Titr" panose="00000700000000000000" pitchFamily="2" charset="-78"/>
              </a:rPr>
              <a:t>5- انتخاب امتیاز درس علوم تجربی جهت هدایت دانش اموزان به رشته علوم تجربی در نظر گرفته شده است.</a:t>
            </a:r>
          </a:p>
          <a:p>
            <a:pPr algn="r" rtl="1"/>
            <a:r>
              <a:rPr lang="fa-IR" sz="1200" baseline="0">
                <a:cs typeface="2  Titr" panose="00000700000000000000" pitchFamily="2" charset="-78"/>
              </a:rPr>
              <a:t>6- امتیاز پیشرفت تحصیلی سمپاد در دو مرحله اول و دوم بر اساس درصد </a:t>
            </a:r>
            <a:r>
              <a:rPr lang="fa-IR" sz="1200" baseline="0">
                <a:solidFill>
                  <a:srgbClr val="FF0000"/>
                </a:solidFill>
                <a:cs typeface="2  Titr" panose="00000700000000000000" pitchFamily="2" charset="-78"/>
              </a:rPr>
              <a:t>کل </a:t>
            </a:r>
            <a:r>
              <a:rPr lang="fa-IR" sz="1200" baseline="0">
                <a:solidFill>
                  <a:sysClr val="windowText" lastClr="000000"/>
                </a:solidFill>
                <a:cs typeface="2  Titr" panose="00000700000000000000" pitchFamily="2" charset="-78"/>
              </a:rPr>
              <a:t>ثبت گردد.</a:t>
            </a:r>
          </a:p>
          <a:p>
            <a:pPr algn="r" rtl="1"/>
            <a:r>
              <a:rPr lang="fa-IR" sz="1200" baseline="0">
                <a:solidFill>
                  <a:sysClr val="windowText" lastClr="000000"/>
                </a:solidFill>
                <a:cs typeface="2  Titr" panose="00000700000000000000" pitchFamily="2" charset="-78"/>
              </a:rPr>
              <a:t>7- در گامهای قرآنی در صورت داشتن گواهینامه تیک مربوطه ثبت گردد.</a:t>
            </a:r>
          </a:p>
          <a:p>
            <a:pPr algn="r" rtl="1"/>
            <a:r>
              <a:rPr lang="fa-IR" sz="1200" baseline="0">
                <a:solidFill>
                  <a:sysClr val="windowText" lastClr="000000"/>
                </a:solidFill>
                <a:cs typeface="2  Titr" panose="00000700000000000000" pitchFamily="2" charset="-78"/>
              </a:rPr>
              <a:t>8- در مواردیکه رتبه ای بدست نیامده است  گزینه </a:t>
            </a:r>
            <a:r>
              <a:rPr lang="fa-IR" sz="1200" baseline="0">
                <a:solidFill>
                  <a:srgbClr val="FF0000"/>
                </a:solidFill>
                <a:cs typeface="2  Titr" panose="00000700000000000000" pitchFamily="2" charset="-78"/>
              </a:rPr>
              <a:t>رتبه کسب نشده  </a:t>
            </a:r>
            <a:r>
              <a:rPr lang="fa-IR" sz="1200" baseline="0">
                <a:solidFill>
                  <a:sysClr val="windowText" lastClr="000000"/>
                </a:solidFill>
                <a:cs typeface="2  Titr" panose="00000700000000000000" pitchFamily="2" charset="-78"/>
              </a:rPr>
              <a:t>از لیست را  انتخاب نمایید.</a:t>
            </a:r>
          </a:p>
          <a:p>
            <a:pPr algn="r" rtl="1"/>
            <a:r>
              <a:rPr lang="fa-IR" sz="1200" baseline="0">
                <a:solidFill>
                  <a:sysClr val="windowText" lastClr="000000"/>
                </a:solidFill>
                <a:cs typeface="2  Titr" panose="00000700000000000000" pitchFamily="2" charset="-78"/>
              </a:rPr>
              <a:t>9- برای رتبه های کسب شده ارائه مدرک به مدیر مدرسه الزامی است.</a:t>
            </a:r>
          </a:p>
          <a:p>
            <a:pPr algn="r" rtl="1"/>
            <a:r>
              <a:rPr lang="fa-IR" sz="1200" baseline="0">
                <a:solidFill>
                  <a:sysClr val="windowText" lastClr="000000"/>
                </a:solidFill>
                <a:cs typeface="2  Titr" panose="00000700000000000000" pitchFamily="2" charset="-78"/>
              </a:rPr>
              <a:t>10- فایل تکمیل شده اکسل بر روی </a:t>
            </a:r>
            <a:r>
              <a:rPr lang="en-US" sz="1200" baseline="0">
                <a:solidFill>
                  <a:sysClr val="windowText" lastClr="000000"/>
                </a:solidFill>
                <a:cs typeface="2  Titr" panose="00000700000000000000" pitchFamily="2" charset="-78"/>
              </a:rPr>
              <a:t>CD</a:t>
            </a:r>
            <a:r>
              <a:rPr lang="fa-IR" sz="1200" baseline="0">
                <a:solidFill>
                  <a:sysClr val="windowText" lastClr="000000"/>
                </a:solidFill>
                <a:cs typeface="2  Titr" panose="00000700000000000000" pitchFamily="2" charset="-78"/>
              </a:rPr>
              <a:t>  با نام فایل </a:t>
            </a:r>
            <a:r>
              <a:rPr lang="fa-IR" sz="1200" baseline="0">
                <a:solidFill>
                  <a:srgbClr val="FF0000"/>
                </a:solidFill>
                <a:cs typeface="2  Titr" panose="00000700000000000000" pitchFamily="2" charset="-78"/>
              </a:rPr>
              <a:t>شماره شناسنامه </a:t>
            </a:r>
            <a:r>
              <a:rPr lang="fa-IR" sz="1200" baseline="0">
                <a:solidFill>
                  <a:sysClr val="windowText" lastClr="000000"/>
                </a:solidFill>
                <a:cs typeface="2  Titr" panose="00000700000000000000" pitchFamily="2" charset="-78"/>
              </a:rPr>
              <a:t>ذخیره و رایت گردیده و به همراه پرینت آن به مدرسه محل تحصیل فعلی تحویل گردد.</a:t>
            </a:r>
          </a:p>
          <a:p>
            <a:pPr algn="r" rtl="1"/>
            <a:r>
              <a:rPr lang="fa-IR" sz="1200" baseline="0">
                <a:solidFill>
                  <a:sysClr val="windowText" lastClr="000000"/>
                </a:solidFill>
                <a:cs typeface="2  Titr" panose="00000700000000000000" pitchFamily="2" charset="-78"/>
              </a:rPr>
              <a:t>11- در صورت عدم هم خوانی تقاضا و ظرفیت مدرسه و رشته انتخاب شده توسط دانش آموز اداره سمپاد تصمیم خواهد گرفت.</a:t>
            </a:r>
          </a:p>
          <a:p>
            <a:pPr algn="r" rtl="1"/>
            <a:r>
              <a:rPr lang="fa-IR" sz="1200" baseline="0">
                <a:solidFill>
                  <a:sysClr val="windowText" lastClr="000000"/>
                </a:solidFill>
                <a:cs typeface="2  Titr" panose="00000700000000000000" pitchFamily="2" charset="-78"/>
              </a:rPr>
              <a:t>12- در صورتیکه اطلاعات ناقص و یا اشتباه تکمیل گردد مسئولیت آن بر عهده دانش آموز و ولی ایشان می باشد.</a:t>
            </a:r>
          </a:p>
          <a:p>
            <a:pPr algn="r" rtl="1"/>
            <a:endParaRPr lang="fa-IR" sz="1200">
              <a:solidFill>
                <a:sysClr val="windowText" lastClr="000000"/>
              </a:solidFill>
              <a:cs typeface="2  Titr" panose="00000700000000000000" pitchFamily="2" charset="-78"/>
            </a:endParaRPr>
          </a:p>
        </xdr:txBody>
      </xdr:sp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25365850" y="70965"/>
            <a:ext cx="4135313" cy="414860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10</xdr:row>
          <xdr:rowOff>47625</xdr:rowOff>
        </xdr:from>
        <xdr:to>
          <xdr:col>3</xdr:col>
          <xdr:colOff>904875</xdr:colOff>
          <xdr:row>10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742950</xdr:colOff>
          <xdr:row>10</xdr:row>
          <xdr:rowOff>28575</xdr:rowOff>
        </xdr:from>
        <xdr:to>
          <xdr:col>4</xdr:col>
          <xdr:colOff>1057275</xdr:colOff>
          <xdr:row>10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15</xdr:row>
          <xdr:rowOff>38100</xdr:rowOff>
        </xdr:from>
        <xdr:to>
          <xdr:col>4</xdr:col>
          <xdr:colOff>857250</xdr:colOff>
          <xdr:row>15</xdr:row>
          <xdr:rowOff>304800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</xdr:colOff>
          <xdr:row>15</xdr:row>
          <xdr:rowOff>38100</xdr:rowOff>
        </xdr:from>
        <xdr:to>
          <xdr:col>3</xdr:col>
          <xdr:colOff>962025</xdr:colOff>
          <xdr:row>16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17</xdr:row>
          <xdr:rowOff>28575</xdr:rowOff>
        </xdr:from>
        <xdr:to>
          <xdr:col>3</xdr:col>
          <xdr:colOff>857250</xdr:colOff>
          <xdr:row>17</xdr:row>
          <xdr:rowOff>323850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17</xdr:row>
          <xdr:rowOff>38100</xdr:rowOff>
        </xdr:from>
        <xdr:to>
          <xdr:col>4</xdr:col>
          <xdr:colOff>895350</xdr:colOff>
          <xdr:row>17</xdr:row>
          <xdr:rowOff>333375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19</xdr:row>
          <xdr:rowOff>38100</xdr:rowOff>
        </xdr:from>
        <xdr:to>
          <xdr:col>3</xdr:col>
          <xdr:colOff>885825</xdr:colOff>
          <xdr:row>20</xdr:row>
          <xdr:rowOff>9525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20</xdr:row>
          <xdr:rowOff>57150</xdr:rowOff>
        </xdr:from>
        <xdr:to>
          <xdr:col>3</xdr:col>
          <xdr:colOff>876300</xdr:colOff>
          <xdr:row>21</xdr:row>
          <xdr:rowOff>28575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21</xdr:row>
          <xdr:rowOff>57150</xdr:rowOff>
        </xdr:from>
        <xdr:to>
          <xdr:col>3</xdr:col>
          <xdr:colOff>876300</xdr:colOff>
          <xdr:row>22</xdr:row>
          <xdr:rowOff>19050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504825</xdr:colOff>
          <xdr:row>23</xdr:row>
          <xdr:rowOff>38100</xdr:rowOff>
        </xdr:from>
        <xdr:to>
          <xdr:col>3</xdr:col>
          <xdr:colOff>1028700</xdr:colOff>
          <xdr:row>23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723900</xdr:colOff>
          <xdr:row>22</xdr:row>
          <xdr:rowOff>257175</xdr:rowOff>
        </xdr:from>
        <xdr:to>
          <xdr:col>4</xdr:col>
          <xdr:colOff>1343025</xdr:colOff>
          <xdr:row>23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733425</xdr:colOff>
          <xdr:row>22</xdr:row>
          <xdr:rowOff>257175</xdr:rowOff>
        </xdr:from>
        <xdr:to>
          <xdr:col>5</xdr:col>
          <xdr:colOff>1381125</xdr:colOff>
          <xdr:row>23</xdr:row>
          <xdr:rowOff>276225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xdr:twoCellAnchor>
    <xdr:from>
      <xdr:col>3</xdr:col>
      <xdr:colOff>1365380</xdr:colOff>
      <xdr:row>1</xdr:row>
      <xdr:rowOff>33618</xdr:rowOff>
    </xdr:from>
    <xdr:to>
      <xdr:col>4</xdr:col>
      <xdr:colOff>1542503</xdr:colOff>
      <xdr:row>1</xdr:row>
      <xdr:rowOff>932537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6731056" y="324971"/>
          <a:ext cx="1566652" cy="89891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91596</xdr:colOff>
      <xdr:row>1</xdr:row>
      <xdr:rowOff>757129</xdr:rowOff>
    </xdr:from>
    <xdr:to>
      <xdr:col>5</xdr:col>
      <xdr:colOff>1091842</xdr:colOff>
      <xdr:row>1</xdr:row>
      <xdr:rowOff>1154694</xdr:rowOff>
    </xdr:to>
    <xdr:sp macro="" textlink="">
      <xdr:nvSpPr>
        <xdr:cNvPr id="4" name="TextBox 3"/>
        <xdr:cNvSpPr txBox="1"/>
      </xdr:nvSpPr>
      <xdr:spPr>
        <a:xfrm>
          <a:off x="11195444805" y="1048482"/>
          <a:ext cx="2737158" cy="397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fa-IR" sz="1400">
              <a:latin typeface="IranNastaliq" panose="02020505000000020003" pitchFamily="18" charset="0"/>
              <a:cs typeface="IranNastaliq" panose="02020505000000020003" pitchFamily="18" charset="0"/>
            </a:rPr>
            <a:t>اداره کل آموزش و پرورش استان اصفهان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781050</xdr:colOff>
          <xdr:row>10</xdr:row>
          <xdr:rowOff>28575</xdr:rowOff>
        </xdr:from>
        <xdr:to>
          <xdr:col>5</xdr:col>
          <xdr:colOff>1095375</xdr:colOff>
          <xdr:row>10</xdr:row>
          <xdr:rowOff>257175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G24" sqref="G24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N200"/>
  <sheetViews>
    <sheetView rightToLeft="1" tabSelected="1" topLeftCell="A3" zoomScale="85" zoomScaleNormal="85" workbookViewId="0">
      <selection activeCell="E14" sqref="E14"/>
    </sheetView>
  </sheetViews>
  <sheetFormatPr defaultRowHeight="14.25" x14ac:dyDescent="0.2"/>
  <cols>
    <col min="1" max="1" width="9" style="17"/>
    <col min="2" max="2" width="9" style="47"/>
    <col min="3" max="3" width="15" style="52" customWidth="1"/>
    <col min="4" max="4" width="18.25" style="52" bestFit="1" customWidth="1"/>
    <col min="5" max="5" width="22.75" style="52" customWidth="1"/>
    <col min="6" max="6" width="22.375" style="52" customWidth="1"/>
    <col min="7" max="7" width="6.25" style="52" customWidth="1"/>
    <col min="8" max="26" width="9" style="47" customWidth="1"/>
    <col min="27" max="27" width="4.25" style="47" customWidth="1"/>
    <col min="28" max="38" width="9" style="47"/>
    <col min="39" max="39" width="9.875" style="47" bestFit="1" customWidth="1"/>
    <col min="40" max="16384" width="9" style="47"/>
  </cols>
  <sheetData>
    <row r="1" spans="1:23" s="17" customFormat="1" ht="22.5" customHeight="1" thickBot="1" x14ac:dyDescent="0.25">
      <c r="C1" s="46"/>
      <c r="D1" s="46"/>
      <c r="E1" s="46"/>
      <c r="F1" s="46"/>
      <c r="G1" s="46"/>
    </row>
    <row r="2" spans="1:23" ht="102" customHeight="1" thickTop="1" x14ac:dyDescent="0.75">
      <c r="B2" s="18"/>
      <c r="C2" s="19"/>
      <c r="D2" s="19"/>
      <c r="E2" s="19"/>
      <c r="F2" s="53" t="s">
        <v>84</v>
      </c>
      <c r="G2" s="19"/>
      <c r="H2" s="20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24" customHeight="1" x14ac:dyDescent="0.55000000000000004">
      <c r="A3" s="48"/>
      <c r="B3" s="13"/>
      <c r="C3" s="14"/>
      <c r="D3" s="15" t="s">
        <v>65</v>
      </c>
      <c r="E3" s="15" t="s">
        <v>49</v>
      </c>
      <c r="F3" s="15" t="s">
        <v>50</v>
      </c>
      <c r="G3" s="14"/>
      <c r="H3" s="13"/>
      <c r="I3" s="49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20.25" x14ac:dyDescent="0.55000000000000004">
      <c r="B4" s="21"/>
      <c r="C4" s="22" t="s">
        <v>0</v>
      </c>
      <c r="D4" s="6" t="s">
        <v>79</v>
      </c>
      <c r="E4" s="6" t="s">
        <v>79</v>
      </c>
      <c r="F4" s="6" t="s">
        <v>83</v>
      </c>
      <c r="G4" s="37"/>
      <c r="H4" s="3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20.25" x14ac:dyDescent="0.55000000000000004">
      <c r="B5" s="21"/>
      <c r="C5" s="22"/>
      <c r="D5" s="22"/>
      <c r="E5" s="22"/>
      <c r="F5" s="22"/>
      <c r="G5" s="37"/>
      <c r="H5" s="34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21" thickBot="1" x14ac:dyDescent="0.6">
      <c r="B6" s="21"/>
      <c r="C6" s="22"/>
      <c r="D6" s="16"/>
      <c r="E6" s="58"/>
      <c r="F6" s="16"/>
      <c r="G6" s="37"/>
      <c r="H6" s="34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23.25" thickBot="1" x14ac:dyDescent="0.65">
      <c r="B7" s="21"/>
      <c r="C7" s="23" t="s">
        <v>1</v>
      </c>
      <c r="D7" s="7"/>
      <c r="E7" s="38" t="s">
        <v>2</v>
      </c>
      <c r="F7" s="7"/>
      <c r="G7" s="37"/>
      <c r="H7" s="34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ht="23.25" thickBot="1" x14ac:dyDescent="0.65">
      <c r="B8" s="21"/>
      <c r="C8" s="23" t="s">
        <v>54</v>
      </c>
      <c r="D8" s="7">
        <v>0</v>
      </c>
      <c r="E8" s="38"/>
      <c r="F8" s="23"/>
      <c r="G8" s="37"/>
      <c r="H8" s="34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29.25" thickBot="1" x14ac:dyDescent="0.8">
      <c r="B9" s="21"/>
      <c r="C9" s="24" t="s">
        <v>59</v>
      </c>
      <c r="D9" s="23" t="s">
        <v>3</v>
      </c>
      <c r="E9" s="23" t="s">
        <v>4</v>
      </c>
      <c r="F9" s="38" t="s">
        <v>40</v>
      </c>
      <c r="G9" s="23" t="s">
        <v>5</v>
      </c>
      <c r="H9" s="34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ht="24" thickTop="1" thickBot="1" x14ac:dyDescent="0.65">
      <c r="B10" s="21"/>
      <c r="C10" s="25"/>
      <c r="D10" s="8">
        <v>20</v>
      </c>
      <c r="E10" s="8">
        <v>20</v>
      </c>
      <c r="F10" s="8">
        <v>20</v>
      </c>
      <c r="G10" s="39">
        <f>AB32+AB33+AB34</f>
        <v>48</v>
      </c>
      <c r="H10" s="34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30" thickTop="1" thickBot="1" x14ac:dyDescent="0.8">
      <c r="B11" s="21"/>
      <c r="C11" s="24" t="s">
        <v>7</v>
      </c>
      <c r="D11" s="9" t="s">
        <v>53</v>
      </c>
      <c r="E11" s="9" t="s">
        <v>52</v>
      </c>
      <c r="F11" s="9"/>
      <c r="G11" s="39">
        <f>AC35+AC37+AC36</f>
        <v>12</v>
      </c>
      <c r="H11" s="34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ht="30" thickTop="1" thickBot="1" x14ac:dyDescent="0.8">
      <c r="B12" s="21"/>
      <c r="C12" s="24" t="s">
        <v>9</v>
      </c>
      <c r="D12" s="8">
        <v>20</v>
      </c>
      <c r="E12" s="8">
        <v>20</v>
      </c>
      <c r="F12" s="8">
        <v>20</v>
      </c>
      <c r="G12" s="39">
        <f>AD32*4+AD33*4+AD34*4</f>
        <v>36</v>
      </c>
      <c r="H12" s="34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ht="24" thickTop="1" thickBot="1" x14ac:dyDescent="0.65">
      <c r="B13" s="21"/>
      <c r="C13" s="26" t="s">
        <v>11</v>
      </c>
      <c r="D13" s="45" t="s">
        <v>12</v>
      </c>
      <c r="E13" s="45" t="s">
        <v>13</v>
      </c>
      <c r="F13" s="45"/>
      <c r="G13" s="25"/>
      <c r="H13" s="34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ht="24" thickTop="1" thickBot="1" x14ac:dyDescent="0.65">
      <c r="B14" s="21"/>
      <c r="C14" s="25"/>
      <c r="D14" s="63">
        <v>100</v>
      </c>
      <c r="E14" s="63">
        <v>100</v>
      </c>
      <c r="F14" s="43"/>
      <c r="G14" s="39">
        <f>(D14/4)+(E14/4)</f>
        <v>50</v>
      </c>
      <c r="H14" s="34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ht="23.25" thickTop="1" x14ac:dyDescent="0.6">
      <c r="B15" s="21"/>
      <c r="C15" s="26" t="s">
        <v>30</v>
      </c>
      <c r="D15" s="45" t="s">
        <v>31</v>
      </c>
      <c r="E15" s="45" t="s">
        <v>32</v>
      </c>
      <c r="F15" s="25"/>
      <c r="G15" s="25"/>
      <c r="H15" s="34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ht="24.75" customHeight="1" x14ac:dyDescent="0.6">
      <c r="B16" s="21"/>
      <c r="C16" s="25"/>
      <c r="D16" s="4"/>
      <c r="E16" s="4"/>
      <c r="F16" s="44"/>
      <c r="G16" s="39">
        <f>AE50+AE51</f>
        <v>30</v>
      </c>
      <c r="H16" s="34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2:40" ht="22.5" x14ac:dyDescent="0.6">
      <c r="B17" s="21"/>
      <c r="C17" s="26" t="s">
        <v>33</v>
      </c>
      <c r="D17" s="45" t="s">
        <v>12</v>
      </c>
      <c r="E17" s="50" t="s">
        <v>13</v>
      </c>
      <c r="F17" s="25"/>
      <c r="G17" s="40"/>
      <c r="H17" s="34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2:40" ht="32.25" customHeight="1" x14ac:dyDescent="0.6">
      <c r="B18" s="21"/>
      <c r="C18" s="25"/>
      <c r="D18" s="5"/>
      <c r="E18" s="5"/>
      <c r="F18" s="43"/>
      <c r="G18" s="39">
        <f>AF39+AF40</f>
        <v>8</v>
      </c>
      <c r="H18" s="34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40" ht="22.5" x14ac:dyDescent="0.6">
      <c r="B19" s="21"/>
      <c r="C19" s="26" t="s">
        <v>81</v>
      </c>
      <c r="D19" s="26" t="s">
        <v>42</v>
      </c>
      <c r="E19" s="25"/>
      <c r="F19" s="25"/>
      <c r="G19" s="41"/>
      <c r="H19" s="34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2:40" ht="25.5" x14ac:dyDescent="0.7">
      <c r="B20" s="21"/>
      <c r="C20" s="27" t="s">
        <v>3</v>
      </c>
      <c r="D20" s="12"/>
      <c r="E20" s="42"/>
      <c r="F20" s="25"/>
      <c r="G20" s="25"/>
      <c r="H20" s="34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2:40" ht="25.5" x14ac:dyDescent="0.7">
      <c r="B21" s="21"/>
      <c r="C21" s="28" t="s">
        <v>4</v>
      </c>
      <c r="D21" s="12"/>
      <c r="E21" s="42"/>
      <c r="F21" s="25"/>
      <c r="G21" s="39">
        <f>AG38+AG39+AG40</f>
        <v>12</v>
      </c>
      <c r="H21" s="34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2:40" ht="25.5" x14ac:dyDescent="0.7">
      <c r="B22" s="21"/>
      <c r="C22" s="28" t="s">
        <v>40</v>
      </c>
      <c r="D22" s="12"/>
      <c r="E22" s="42"/>
      <c r="F22" s="25"/>
      <c r="G22" s="25"/>
      <c r="H22" s="34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2:40" ht="21" thickBot="1" x14ac:dyDescent="0.6">
      <c r="B23" s="21"/>
      <c r="C23" s="26" t="s">
        <v>82</v>
      </c>
      <c r="D23" s="26" t="s">
        <v>45</v>
      </c>
      <c r="E23" s="26" t="s">
        <v>46</v>
      </c>
      <c r="F23" s="26" t="s">
        <v>47</v>
      </c>
      <c r="G23" s="25"/>
      <c r="H23" s="34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40" ht="27" thickTop="1" thickBot="1" x14ac:dyDescent="0.75">
      <c r="B24" s="21"/>
      <c r="C24" s="28"/>
      <c r="D24" s="10"/>
      <c r="E24" s="10"/>
      <c r="F24" s="10"/>
      <c r="G24" s="39">
        <f>AH36+AH37+AH38</f>
        <v>12</v>
      </c>
      <c r="H24" s="34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2:40" ht="26.25" thickTop="1" x14ac:dyDescent="0.7">
      <c r="B25" s="21"/>
      <c r="C25" s="28"/>
      <c r="D25" s="25"/>
      <c r="E25" s="25"/>
      <c r="F25" s="25"/>
      <c r="G25" s="25"/>
      <c r="H25" s="34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2:40" ht="33.75" customHeight="1" thickBot="1" x14ac:dyDescent="1">
      <c r="B26" s="21"/>
      <c r="C26" s="28"/>
      <c r="D26" s="25"/>
      <c r="E26" s="35" t="s">
        <v>51</v>
      </c>
      <c r="F26" s="25"/>
      <c r="G26" s="36">
        <f>SUM(G10:G24)</f>
        <v>208</v>
      </c>
      <c r="H26" s="34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2:40" ht="24.75" customHeight="1" thickTop="1" thickBot="1" x14ac:dyDescent="0.75">
      <c r="B27" s="21"/>
      <c r="C27" s="28"/>
      <c r="D27" s="25"/>
      <c r="E27" s="28" t="s">
        <v>61</v>
      </c>
      <c r="F27" s="11"/>
      <c r="G27" s="25"/>
      <c r="H27" s="34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2:40" ht="27" thickTop="1" thickBot="1" x14ac:dyDescent="0.75">
      <c r="B28" s="21"/>
      <c r="C28" s="28"/>
      <c r="D28" s="25"/>
      <c r="E28" s="28" t="s">
        <v>62</v>
      </c>
      <c r="F28" s="11"/>
      <c r="G28" s="25"/>
      <c r="H28" s="34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2:40" ht="27" thickTop="1" thickBot="1" x14ac:dyDescent="0.75">
      <c r="B29" s="29"/>
      <c r="C29" s="30"/>
      <c r="D29" s="31"/>
      <c r="E29" s="32"/>
      <c r="F29" s="31"/>
      <c r="G29" s="32"/>
      <c r="H29" s="33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2:40" ht="26.25" thickTop="1" x14ac:dyDescent="0.7">
      <c r="C30" s="51"/>
    </row>
    <row r="31" spans="2:40" ht="25.5" hidden="1" x14ac:dyDescent="0.7">
      <c r="C31" s="51"/>
      <c r="AB31" s="59" t="s">
        <v>6</v>
      </c>
      <c r="AC31" s="59" t="s">
        <v>8</v>
      </c>
      <c r="AD31" s="59" t="s">
        <v>10</v>
      </c>
      <c r="AE31" s="59" t="s">
        <v>14</v>
      </c>
      <c r="AF31" s="59" t="s">
        <v>34</v>
      </c>
      <c r="AG31" s="59" t="s">
        <v>39</v>
      </c>
      <c r="AH31" s="59" t="s">
        <v>41</v>
      </c>
      <c r="AI31" s="59"/>
      <c r="AJ31" s="59" t="s">
        <v>48</v>
      </c>
      <c r="AK31" s="59"/>
      <c r="AL31" s="59"/>
      <c r="AM31" s="59" t="s">
        <v>55</v>
      </c>
      <c r="AN31" s="59"/>
    </row>
    <row r="32" spans="2:40" ht="22.5" hidden="1" x14ac:dyDescent="0.6">
      <c r="AB32" s="59" t="str">
        <f>IF(D10=20,"16",(3-(20-D10))*4)</f>
        <v>16</v>
      </c>
      <c r="AC32" s="59" t="b">
        <v>1</v>
      </c>
      <c r="AD32" s="59">
        <f>3-(20-D12)</f>
        <v>3</v>
      </c>
      <c r="AE32" s="59" t="s">
        <v>60</v>
      </c>
      <c r="AF32" s="59" t="s">
        <v>60</v>
      </c>
      <c r="AG32" s="59" t="s">
        <v>60</v>
      </c>
      <c r="AH32" s="59"/>
      <c r="AI32" s="59"/>
      <c r="AJ32" s="60" t="s">
        <v>79</v>
      </c>
      <c r="AK32" s="61"/>
      <c r="AL32" s="59"/>
      <c r="AM32" s="59" t="s">
        <v>56</v>
      </c>
      <c r="AN32" s="59"/>
    </row>
    <row r="33" spans="28:40" ht="22.5" hidden="1" x14ac:dyDescent="0.6">
      <c r="AB33" s="59" t="str">
        <f>IF(E10=20,"16",(3-(20-E10))*4)</f>
        <v>16</v>
      </c>
      <c r="AC33" s="59" t="b">
        <v>1</v>
      </c>
      <c r="AD33" s="59">
        <f>3-(20-E12)</f>
        <v>3</v>
      </c>
      <c r="AE33" s="59" t="s">
        <v>15</v>
      </c>
      <c r="AF33" s="59" t="s">
        <v>35</v>
      </c>
      <c r="AG33" s="59" t="s">
        <v>43</v>
      </c>
      <c r="AH33" s="59" t="b">
        <v>1</v>
      </c>
      <c r="AI33" s="59"/>
      <c r="AJ33" s="60" t="s">
        <v>83</v>
      </c>
      <c r="AK33" s="61"/>
      <c r="AL33" s="59"/>
      <c r="AM33" s="59" t="s">
        <v>57</v>
      </c>
      <c r="AN33" s="59"/>
    </row>
    <row r="34" spans="28:40" ht="22.5" hidden="1" x14ac:dyDescent="0.6">
      <c r="AB34" s="59" t="str">
        <f>IF(F10=20,"16",(3-(20-F10))*4)</f>
        <v>16</v>
      </c>
      <c r="AC34" s="59" t="b">
        <v>1</v>
      </c>
      <c r="AD34" s="59">
        <f>3-(20-F12)</f>
        <v>3</v>
      </c>
      <c r="AE34" s="59" t="s">
        <v>16</v>
      </c>
      <c r="AF34" s="59" t="s">
        <v>36</v>
      </c>
      <c r="AG34" s="59" t="s">
        <v>44</v>
      </c>
      <c r="AH34" s="59" t="b">
        <v>1</v>
      </c>
      <c r="AI34" s="59"/>
      <c r="AJ34" s="60" t="s">
        <v>80</v>
      </c>
      <c r="AK34" s="61"/>
      <c r="AL34" s="59"/>
      <c r="AM34" s="59" t="s">
        <v>58</v>
      </c>
      <c r="AN34" s="59"/>
    </row>
    <row r="35" spans="28:40" ht="22.5" hidden="1" x14ac:dyDescent="0.6">
      <c r="AB35" s="59"/>
      <c r="AC35" s="59">
        <f>IF(AC32=TRUE,4,0)</f>
        <v>4</v>
      </c>
      <c r="AD35" s="59"/>
      <c r="AE35" s="59" t="s">
        <v>17</v>
      </c>
      <c r="AF35" s="59" t="s">
        <v>37</v>
      </c>
      <c r="AG35" s="59">
        <v>2</v>
      </c>
      <c r="AH35" s="59" t="b">
        <v>1</v>
      </c>
      <c r="AI35" s="59"/>
      <c r="AJ35" s="60"/>
      <c r="AK35" s="61"/>
      <c r="AL35" s="59"/>
      <c r="AM35" s="59"/>
      <c r="AN35" s="59"/>
    </row>
    <row r="36" spans="28:40" ht="22.5" hidden="1" x14ac:dyDescent="0.6">
      <c r="AB36" s="59"/>
      <c r="AC36" s="59">
        <f>IF(AC33=TRUE,4,0)</f>
        <v>4</v>
      </c>
      <c r="AD36" s="59"/>
      <c r="AE36" s="59" t="s">
        <v>18</v>
      </c>
      <c r="AF36" s="59" t="s">
        <v>38</v>
      </c>
      <c r="AG36" s="59">
        <v>2</v>
      </c>
      <c r="AH36" s="59">
        <f>IF(AH33=TRUE,4,0)</f>
        <v>4</v>
      </c>
      <c r="AI36" s="59"/>
      <c r="AJ36" s="60"/>
      <c r="AK36" s="61"/>
      <c r="AL36" s="59"/>
      <c r="AM36" s="59"/>
      <c r="AN36" s="59"/>
    </row>
    <row r="37" spans="28:40" ht="22.5" hidden="1" x14ac:dyDescent="0.6">
      <c r="AB37" s="59"/>
      <c r="AC37" s="59">
        <f>IF(AC34=TRUE,4,0)</f>
        <v>4</v>
      </c>
      <c r="AD37" s="59"/>
      <c r="AE37" s="59" t="s">
        <v>19</v>
      </c>
      <c r="AF37" s="59">
        <v>2</v>
      </c>
      <c r="AG37" s="59">
        <v>2</v>
      </c>
      <c r="AH37" s="59">
        <f>IF(AH34=TRUE,4,0)</f>
        <v>4</v>
      </c>
      <c r="AI37" s="59"/>
      <c r="AJ37" s="62"/>
      <c r="AK37" s="61"/>
      <c r="AL37" s="59"/>
      <c r="AM37" s="59"/>
      <c r="AN37" s="59"/>
    </row>
    <row r="38" spans="28:40" ht="22.5" hidden="1" x14ac:dyDescent="0.6">
      <c r="AB38" s="59"/>
      <c r="AC38" s="59"/>
      <c r="AD38" s="59"/>
      <c r="AE38" s="59" t="s">
        <v>20</v>
      </c>
      <c r="AF38" s="59">
        <v>2</v>
      </c>
      <c r="AG38" s="59">
        <f>IF(AG35=1,0,(4-AG35)*2)</f>
        <v>4</v>
      </c>
      <c r="AH38" s="59">
        <f>IF(AH35=TRUE,4,0)</f>
        <v>4</v>
      </c>
      <c r="AI38" s="59"/>
      <c r="AJ38" s="61"/>
      <c r="AK38" s="61"/>
      <c r="AL38" s="59"/>
      <c r="AM38" s="59"/>
      <c r="AN38" s="59"/>
    </row>
    <row r="39" spans="28:40" hidden="1" x14ac:dyDescent="0.2">
      <c r="AB39" s="59"/>
      <c r="AC39" s="59"/>
      <c r="AD39" s="59"/>
      <c r="AE39" s="59" t="s">
        <v>21</v>
      </c>
      <c r="AF39" s="59">
        <f>IF(AF37=1,0,6-AF37)</f>
        <v>4</v>
      </c>
      <c r="AG39" s="59">
        <f>IF(AG36=1,0,(4-AG36)*2)</f>
        <v>4</v>
      </c>
      <c r="AH39" s="59"/>
      <c r="AI39" s="59"/>
      <c r="AJ39" s="59"/>
      <c r="AK39" s="59"/>
      <c r="AL39" s="59"/>
      <c r="AM39" s="59"/>
      <c r="AN39" s="59"/>
    </row>
    <row r="40" spans="28:40" hidden="1" x14ac:dyDescent="0.2">
      <c r="AB40" s="59"/>
      <c r="AC40" s="59"/>
      <c r="AD40" s="59"/>
      <c r="AE40" s="59" t="s">
        <v>22</v>
      </c>
      <c r="AF40" s="59">
        <f>IF(AF38=1,0,6-AF38)</f>
        <v>4</v>
      </c>
      <c r="AG40" s="59">
        <f>IF(AG37=1,0,(4-AG37)*2)</f>
        <v>4</v>
      </c>
      <c r="AH40" s="59"/>
      <c r="AI40" s="59"/>
      <c r="AJ40" s="59"/>
      <c r="AK40" s="59"/>
      <c r="AL40" s="59"/>
      <c r="AM40" s="59"/>
      <c r="AN40" s="59"/>
    </row>
    <row r="41" spans="28:40" hidden="1" x14ac:dyDescent="0.2">
      <c r="AB41" s="59"/>
      <c r="AC41" s="59"/>
      <c r="AD41" s="59"/>
      <c r="AE41" s="59" t="s">
        <v>23</v>
      </c>
      <c r="AF41" s="59"/>
      <c r="AG41" s="59"/>
      <c r="AH41" s="59"/>
      <c r="AI41" s="59"/>
      <c r="AJ41" s="59"/>
      <c r="AK41" s="59"/>
      <c r="AL41" s="59"/>
      <c r="AM41" s="59"/>
      <c r="AN41" s="59"/>
    </row>
    <row r="42" spans="28:40" hidden="1" x14ac:dyDescent="0.2">
      <c r="AB42" s="59"/>
      <c r="AC42" s="59"/>
      <c r="AD42" s="59"/>
      <c r="AE42" s="59" t="s">
        <v>24</v>
      </c>
      <c r="AF42" s="59"/>
      <c r="AG42" s="59"/>
      <c r="AH42" s="59"/>
      <c r="AI42" s="59"/>
      <c r="AJ42" s="59"/>
      <c r="AK42" s="59"/>
      <c r="AL42" s="59"/>
      <c r="AM42" s="59"/>
      <c r="AN42" s="59"/>
    </row>
    <row r="43" spans="28:40" hidden="1" x14ac:dyDescent="0.2">
      <c r="AB43" s="59"/>
      <c r="AC43" s="59"/>
      <c r="AD43" s="59"/>
      <c r="AE43" s="59" t="s">
        <v>25</v>
      </c>
      <c r="AF43" s="59"/>
      <c r="AG43" s="59"/>
      <c r="AH43" s="59"/>
      <c r="AI43" s="59"/>
      <c r="AJ43" s="59"/>
      <c r="AK43" s="59"/>
      <c r="AL43" s="59"/>
      <c r="AM43" s="59"/>
      <c r="AN43" s="59"/>
    </row>
    <row r="44" spans="28:40" hidden="1" x14ac:dyDescent="0.2">
      <c r="AB44" s="59"/>
      <c r="AC44" s="59"/>
      <c r="AD44" s="59"/>
      <c r="AE44" s="59" t="s">
        <v>26</v>
      </c>
      <c r="AF44" s="59"/>
      <c r="AG44" s="59"/>
      <c r="AH44" s="59"/>
      <c r="AI44" s="59"/>
      <c r="AJ44" s="59"/>
      <c r="AK44" s="59"/>
      <c r="AL44" s="59"/>
      <c r="AM44" s="59"/>
      <c r="AN44" s="59"/>
    </row>
    <row r="45" spans="28:40" hidden="1" x14ac:dyDescent="0.2">
      <c r="AB45" s="59"/>
      <c r="AC45" s="59"/>
      <c r="AD45" s="59"/>
      <c r="AE45" s="59" t="s">
        <v>27</v>
      </c>
      <c r="AF45" s="59"/>
      <c r="AG45" s="59"/>
      <c r="AH45" s="59"/>
      <c r="AI45" s="59"/>
      <c r="AJ45" s="59"/>
      <c r="AK45" s="59"/>
      <c r="AL45" s="59"/>
      <c r="AM45" s="59"/>
      <c r="AN45" s="59"/>
    </row>
    <row r="46" spans="28:40" hidden="1" x14ac:dyDescent="0.2">
      <c r="AB46" s="59"/>
      <c r="AC46" s="59"/>
      <c r="AD46" s="59"/>
      <c r="AE46" s="59" t="s">
        <v>28</v>
      </c>
      <c r="AF46" s="59"/>
      <c r="AG46" s="59"/>
      <c r="AH46" s="59"/>
      <c r="AI46" s="59"/>
      <c r="AJ46" s="59"/>
      <c r="AK46" s="59"/>
      <c r="AL46" s="59"/>
      <c r="AM46" s="59"/>
      <c r="AN46" s="59"/>
    </row>
    <row r="47" spans="28:40" hidden="1" x14ac:dyDescent="0.2">
      <c r="AB47" s="59"/>
      <c r="AC47" s="59"/>
      <c r="AD47" s="59"/>
      <c r="AE47" s="59" t="s">
        <v>29</v>
      </c>
      <c r="AF47" s="59"/>
      <c r="AG47" s="59"/>
      <c r="AH47" s="59"/>
      <c r="AI47" s="59"/>
      <c r="AJ47" s="59"/>
      <c r="AK47" s="59"/>
      <c r="AL47" s="59"/>
      <c r="AM47" s="59"/>
      <c r="AN47" s="59"/>
    </row>
    <row r="48" spans="28:40" hidden="1" x14ac:dyDescent="0.2">
      <c r="AB48" s="59"/>
      <c r="AC48" s="59"/>
      <c r="AD48" s="59"/>
      <c r="AE48" s="59">
        <v>2</v>
      </c>
      <c r="AF48" s="59"/>
      <c r="AG48" s="59"/>
      <c r="AH48" s="59"/>
      <c r="AI48" s="59"/>
      <c r="AJ48" s="59"/>
      <c r="AK48" s="59"/>
      <c r="AL48" s="59"/>
      <c r="AM48" s="59"/>
      <c r="AN48" s="59"/>
    </row>
    <row r="49" spans="28:40" hidden="1" x14ac:dyDescent="0.2">
      <c r="AB49" s="59"/>
      <c r="AC49" s="59"/>
      <c r="AD49" s="59"/>
      <c r="AE49" s="59">
        <v>2</v>
      </c>
      <c r="AF49" s="59"/>
      <c r="AG49" s="59"/>
      <c r="AH49" s="59"/>
      <c r="AI49" s="59"/>
      <c r="AJ49" s="59"/>
      <c r="AK49" s="59"/>
      <c r="AL49" s="59"/>
      <c r="AM49" s="59"/>
      <c r="AN49" s="59"/>
    </row>
    <row r="50" spans="28:40" hidden="1" x14ac:dyDescent="0.2">
      <c r="AB50" s="59"/>
      <c r="AC50" s="59"/>
      <c r="AD50" s="59"/>
      <c r="AE50" s="59">
        <f>IF(AE48=1,0,14+(3-AE48))</f>
        <v>15</v>
      </c>
      <c r="AF50" s="59"/>
      <c r="AG50" s="59"/>
      <c r="AH50" s="59"/>
      <c r="AI50" s="59"/>
      <c r="AJ50" s="59"/>
      <c r="AK50" s="59"/>
      <c r="AL50" s="59"/>
      <c r="AM50" s="59"/>
      <c r="AN50" s="59"/>
    </row>
    <row r="51" spans="28:40" hidden="1" x14ac:dyDescent="0.2">
      <c r="AB51" s="59"/>
      <c r="AC51" s="59"/>
      <c r="AD51" s="59"/>
      <c r="AE51" s="59">
        <f>IF(AE49=1,0,14+(3-AE49))</f>
        <v>15</v>
      </c>
      <c r="AF51" s="59"/>
      <c r="AG51" s="59"/>
      <c r="AH51" s="59"/>
      <c r="AI51" s="59"/>
      <c r="AJ51" s="59"/>
      <c r="AK51" s="59"/>
      <c r="AL51" s="59"/>
      <c r="AM51" s="59"/>
      <c r="AN51" s="59"/>
    </row>
    <row r="52" spans="28:40" hidden="1" x14ac:dyDescent="0.2"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</row>
    <row r="53" spans="28:40" hidden="1" x14ac:dyDescent="0.2"/>
    <row r="54" spans="28:40" hidden="1" x14ac:dyDescent="0.2"/>
    <row r="55" spans="28:40" hidden="1" x14ac:dyDescent="0.2"/>
    <row r="56" spans="28:40" hidden="1" x14ac:dyDescent="0.2"/>
    <row r="57" spans="28:40" hidden="1" x14ac:dyDescent="0.2"/>
    <row r="58" spans="28:40" hidden="1" x14ac:dyDescent="0.2"/>
    <row r="59" spans="28:40" hidden="1" x14ac:dyDescent="0.2"/>
    <row r="60" spans="28:40" hidden="1" x14ac:dyDescent="0.2"/>
    <row r="61" spans="28:40" hidden="1" x14ac:dyDescent="0.2"/>
    <row r="62" spans="28:40" hidden="1" x14ac:dyDescent="0.2"/>
    <row r="63" spans="28:40" hidden="1" x14ac:dyDescent="0.2"/>
    <row r="64" spans="28:4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</sheetData>
  <sheetProtection algorithmName="SHA-512" hashValue="3KDaKDtpY64YE4E5IVHY6HYA+O9kf3FDKfnSH8lzaDYlsGMt6BSnP4XuZ6uTBRawrq85xDWpXITYypcpWvbxAQ==" saltValue="BoUxB/0mcGd4LCPs3YKzAg==" spinCount="100000" sheet="1" formatCells="0" formatColumns="0" formatRows="0" insertColumns="0" insertRows="0" insertHyperlinks="0" deleteColumns="0" deleteRows="0" selectLockedCells="1" sort="0" autoFilter="0" pivotTables="0"/>
  <dataValidations count="4">
    <dataValidation type="decimal" allowBlank="1" showInputMessage="1" showErrorMessage="1" errorTitle="اخطار" error="نمره وارد شده بایستی بین 17 تا 20 باشد" sqref="D12:F12 D10:F10">
      <formula1>17</formula1>
      <formula2>20</formula2>
    </dataValidation>
    <dataValidation type="decimal" allowBlank="1" showInputMessage="1" showErrorMessage="1" errorTitle="اخطار" error="درصد وارد شده بایستی بین 0 تا 100 باشد" sqref="E14">
      <formula1>0</formula1>
      <formula2>100</formula2>
    </dataValidation>
    <dataValidation type="list" allowBlank="1" showInputMessage="1" showErrorMessage="1" sqref="D4:F4">
      <formula1>$AJ$32:$AJ$39</formula1>
    </dataValidation>
    <dataValidation type="decimal" allowBlank="1" showInputMessage="1" showErrorMessage="1" errorTitle="اخطار" error="درصد وارد شده بایستی بین 0 تا 100 باشد" sqref="D14">
      <formula1>0</formula1>
      <formula2>100</formula2>
    </dataValidation>
  </dataValidations>
  <pageMargins left="0.25" right="0.25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 altText="">
                <anchor moveWithCells="1" sizeWithCells="1">
                  <from>
                    <xdr:col>3</xdr:col>
                    <xdr:colOff>590550</xdr:colOff>
                    <xdr:row>10</xdr:row>
                    <xdr:rowOff>47625</xdr:rowOff>
                  </from>
                  <to>
                    <xdr:col>3</xdr:col>
                    <xdr:colOff>904875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">
                <anchor moveWithCells="1" sizeWithCells="1">
                  <from>
                    <xdr:col>4</xdr:col>
                    <xdr:colOff>742950</xdr:colOff>
                    <xdr:row>10</xdr:row>
                    <xdr:rowOff>28575</xdr:rowOff>
                  </from>
                  <to>
                    <xdr:col>4</xdr:col>
                    <xdr:colOff>1057275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locked="0" defaultSize="0" autoLine="0" autoPict="0">
                <anchor moveWithCells="1" sizeWithCells="1">
                  <from>
                    <xdr:col>4</xdr:col>
                    <xdr:colOff>57150</xdr:colOff>
                    <xdr:row>15</xdr:row>
                    <xdr:rowOff>38100</xdr:rowOff>
                  </from>
                  <to>
                    <xdr:col>4</xdr:col>
                    <xdr:colOff>857250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Drop Down 7">
              <controlPr locked="0" defaultSize="0" autoLine="0" autoPict="0">
                <anchor moveWithCells="1" sizeWithCells="1">
                  <from>
                    <xdr:col>3</xdr:col>
                    <xdr:colOff>47625</xdr:colOff>
                    <xdr:row>15</xdr:row>
                    <xdr:rowOff>38100</xdr:rowOff>
                  </from>
                  <to>
                    <xdr:col>3</xdr:col>
                    <xdr:colOff>962025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Drop Down 9">
              <controlPr locked="0" defaultSize="0" autoLine="0" autoPict="0">
                <anchor moveWithCells="1" sizeWithCells="1">
                  <from>
                    <xdr:col>3</xdr:col>
                    <xdr:colOff>38100</xdr:colOff>
                    <xdr:row>17</xdr:row>
                    <xdr:rowOff>28575</xdr:rowOff>
                  </from>
                  <to>
                    <xdr:col>3</xdr:col>
                    <xdr:colOff>857250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Drop Down 10">
              <controlPr locked="0" defaultSize="0" autoLine="0" autoPict="0">
                <anchor moveWithCells="1" sizeWithCells="1">
                  <from>
                    <xdr:col>4</xdr:col>
                    <xdr:colOff>76200</xdr:colOff>
                    <xdr:row>17</xdr:row>
                    <xdr:rowOff>38100</xdr:rowOff>
                  </from>
                  <to>
                    <xdr:col>4</xdr:col>
                    <xdr:colOff>895350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Drop Down 16">
              <controlPr locked="0" defaultSize="0" autoLine="0" autoPict="0">
                <anchor moveWithCells="1" sizeWithCells="1">
                  <from>
                    <xdr:col>3</xdr:col>
                    <xdr:colOff>66675</xdr:colOff>
                    <xdr:row>19</xdr:row>
                    <xdr:rowOff>38100</xdr:rowOff>
                  </from>
                  <to>
                    <xdr:col>3</xdr:col>
                    <xdr:colOff>885825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Drop Down 17">
              <controlPr locked="0" defaultSize="0" autoLine="0" autoPict="0">
                <anchor moveWithCells="1" sizeWithCells="1">
                  <from>
                    <xdr:col>3</xdr:col>
                    <xdr:colOff>57150</xdr:colOff>
                    <xdr:row>20</xdr:row>
                    <xdr:rowOff>57150</xdr:rowOff>
                  </from>
                  <to>
                    <xdr:col>3</xdr:col>
                    <xdr:colOff>876300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Drop Down 19">
              <controlPr locked="0" defaultSize="0" autoLine="0" autoPict="0">
                <anchor moveWithCells="1" sizeWithCells="1">
                  <from>
                    <xdr:col>3</xdr:col>
                    <xdr:colOff>57150</xdr:colOff>
                    <xdr:row>21</xdr:row>
                    <xdr:rowOff>57150</xdr:rowOff>
                  </from>
                  <to>
                    <xdr:col>3</xdr:col>
                    <xdr:colOff>876300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locked="0" defaultSize="0" autoFill="0" autoLine="0" autoPict="0">
                <anchor moveWithCells="1" sizeWithCells="1">
                  <from>
                    <xdr:col>3</xdr:col>
                    <xdr:colOff>504825</xdr:colOff>
                    <xdr:row>23</xdr:row>
                    <xdr:rowOff>38100</xdr:rowOff>
                  </from>
                  <to>
                    <xdr:col>3</xdr:col>
                    <xdr:colOff>1028700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locked="0" defaultSize="0" autoFill="0" autoLine="0" autoPict="0">
                <anchor moveWithCells="1" sizeWithCells="1">
                  <from>
                    <xdr:col>4</xdr:col>
                    <xdr:colOff>723900</xdr:colOff>
                    <xdr:row>22</xdr:row>
                    <xdr:rowOff>257175</xdr:rowOff>
                  </from>
                  <to>
                    <xdr:col>4</xdr:col>
                    <xdr:colOff>1343025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locked="0" defaultSize="0" autoFill="0" autoLine="0" autoPict="0">
                <anchor moveWithCells="1" sizeWithCells="1">
                  <from>
                    <xdr:col>5</xdr:col>
                    <xdr:colOff>733425</xdr:colOff>
                    <xdr:row>22</xdr:row>
                    <xdr:rowOff>257175</xdr:rowOff>
                  </from>
                  <to>
                    <xdr:col>5</xdr:col>
                    <xdr:colOff>1381125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 altText="">
                <anchor moveWithCells="1" sizeWithCells="1">
                  <from>
                    <xdr:col>5</xdr:col>
                    <xdr:colOff>781050</xdr:colOff>
                    <xdr:row>10</xdr:row>
                    <xdr:rowOff>28575</xdr:rowOff>
                  </from>
                  <to>
                    <xdr:col>5</xdr:col>
                    <xdr:colOff>1095375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rightToLeft="1" workbookViewId="0">
      <selection activeCell="B2" sqref="B2"/>
    </sheetView>
  </sheetViews>
  <sheetFormatPr defaultRowHeight="14.25" x14ac:dyDescent="0.2"/>
  <cols>
    <col min="1" max="3" width="17.75" style="2" bestFit="1" customWidth="1"/>
    <col min="4" max="4" width="3.75" style="2" bestFit="1" customWidth="1"/>
    <col min="5" max="5" width="10.125" style="2" bestFit="1" customWidth="1"/>
    <col min="6" max="6" width="12.375" style="2" bestFit="1" customWidth="1"/>
    <col min="7" max="7" width="9.25" style="2" bestFit="1" customWidth="1"/>
    <col min="8" max="8" width="5.875" style="2" bestFit="1" customWidth="1"/>
    <col min="9" max="9" width="9" style="2" bestFit="1" customWidth="1"/>
    <col min="10" max="10" width="13" style="2" bestFit="1" customWidth="1"/>
    <col min="11" max="11" width="13.375" style="2" bestFit="1" customWidth="1"/>
    <col min="12" max="12" width="11" style="2" bestFit="1" customWidth="1"/>
    <col min="13" max="13" width="15" style="2" bestFit="1" customWidth="1"/>
    <col min="14" max="14" width="10.125" style="2" bestFit="1" customWidth="1"/>
    <col min="15" max="15" width="11.125" style="2" bestFit="1" customWidth="1"/>
    <col min="16" max="16" width="8.5" style="2" bestFit="1" customWidth="1"/>
    <col min="17" max="16384" width="9" style="2"/>
  </cols>
  <sheetData>
    <row r="1" spans="1:16" s="1" customFormat="1" ht="22.5" x14ac:dyDescent="0.6">
      <c r="A1" s="54" t="s">
        <v>63</v>
      </c>
      <c r="B1" s="54" t="s">
        <v>64</v>
      </c>
      <c r="C1" s="54" t="s">
        <v>66</v>
      </c>
      <c r="D1" s="54" t="s">
        <v>67</v>
      </c>
      <c r="E1" s="54" t="s">
        <v>68</v>
      </c>
      <c r="F1" s="54" t="s">
        <v>69</v>
      </c>
      <c r="G1" s="54" t="s">
        <v>70</v>
      </c>
      <c r="H1" s="54" t="s">
        <v>8</v>
      </c>
      <c r="I1" s="55" t="s">
        <v>71</v>
      </c>
      <c r="J1" s="55" t="s">
        <v>72</v>
      </c>
      <c r="K1" s="55" t="s">
        <v>73</v>
      </c>
      <c r="L1" s="55" t="s">
        <v>76</v>
      </c>
      <c r="M1" s="55" t="s">
        <v>77</v>
      </c>
      <c r="N1" s="55" t="s">
        <v>74</v>
      </c>
      <c r="O1" s="55" t="s">
        <v>75</v>
      </c>
      <c r="P1" s="54" t="s">
        <v>78</v>
      </c>
    </row>
    <row r="2" spans="1:16" s="3" customFormat="1" ht="18.75" x14ac:dyDescent="0.5">
      <c r="A2" s="56" t="str">
        <f>form!D4</f>
        <v>ادبیات و علوم انسانی اژه ای 1</v>
      </c>
      <c r="B2" s="56" t="str">
        <f>form!E4</f>
        <v>ادبیات و علوم انسانی اژه ای 1</v>
      </c>
      <c r="C2" s="56" t="str">
        <f>form!F4</f>
        <v>ریاضی فیزیک اژه ای 2</v>
      </c>
      <c r="D2" s="56">
        <f>form!D7</f>
        <v>0</v>
      </c>
      <c r="E2" s="57">
        <f>form!F7</f>
        <v>0</v>
      </c>
      <c r="F2" s="56">
        <f>form!D8</f>
        <v>0</v>
      </c>
      <c r="G2" s="56">
        <f>form!G10</f>
        <v>48</v>
      </c>
      <c r="H2" s="56">
        <f>form!G11</f>
        <v>12</v>
      </c>
      <c r="I2" s="57">
        <f>form!G12</f>
        <v>36</v>
      </c>
      <c r="J2" s="57">
        <f>form!D14</f>
        <v>100</v>
      </c>
      <c r="K2" s="57">
        <f>form!E14</f>
        <v>100</v>
      </c>
      <c r="L2" s="57">
        <f>form!G18</f>
        <v>8</v>
      </c>
      <c r="M2" s="57">
        <f>form!G16</f>
        <v>30</v>
      </c>
      <c r="N2" s="57">
        <f>form!G21</f>
        <v>12</v>
      </c>
      <c r="O2" s="57">
        <f>form!G24</f>
        <v>12</v>
      </c>
      <c r="P2" s="56">
        <f>form!G26</f>
        <v>208</v>
      </c>
    </row>
  </sheetData>
  <sheetProtection algorithmName="SHA-512" hashValue="APlEJQSAz5BC3122DTItf0KIFlpmSyIdyzUmFZ+XlgB14e/7j8QonnyRla9mAqlqTqyXOUrLWlsAkhEW10QwsA==" saltValue="9guUqHH/v5B3qPdOxVvEBA==" spinCount="100000" sheet="1" formatCells="0" formatColumns="0" formatRows="0" insertColumns="0" insertRows="0" insertHyperlinks="0" deleteColumns="0" deleteRows="0" selectLockedCells="1" sort="0" autoFilter="0" pivotTables="0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راهنمای ورود اطلاعات</vt:lpstr>
      <vt:lpstr>form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EFTEKHARI</dc:creator>
  <cp:lastModifiedBy>EFTEKHARI</cp:lastModifiedBy>
  <cp:lastPrinted>2016-05-18T05:44:20Z</cp:lastPrinted>
  <dcterms:created xsi:type="dcterms:W3CDTF">2016-05-16T10:15:46Z</dcterms:created>
  <dcterms:modified xsi:type="dcterms:W3CDTF">2016-06-21T04:45:39Z</dcterms:modified>
</cp:coreProperties>
</file>